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умы\2022 год\08.06.2022\Исполнение бюджета за 1 квартал\"/>
    </mc:Choice>
  </mc:AlternateContent>
  <bookViews>
    <workbookView xWindow="0" yWindow="0" windowWidth="19200" windowHeight="13575"/>
  </bookViews>
  <sheets>
    <sheet name="Лист1" sheetId="1" r:id="rId1"/>
  </sheets>
  <definedNames>
    <definedName name="_xlnm.Print_Area" localSheetId="0">Лист1!$A$1:$E$91</definedName>
  </definedNames>
  <calcPr calcId="152511"/>
</workbook>
</file>

<file path=xl/calcChain.xml><?xml version="1.0" encoding="utf-8"?>
<calcChain xmlns="http://schemas.openxmlformats.org/spreadsheetml/2006/main">
  <c r="D88" i="1" l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1" i="1"/>
  <c r="D50" i="1"/>
  <c r="D49" i="1"/>
  <c r="D48" i="1"/>
  <c r="D47" i="1"/>
  <c r="D46" i="1"/>
  <c r="D45" i="1"/>
  <c r="D32" i="1"/>
  <c r="D31" i="1"/>
  <c r="D30" i="1"/>
  <c r="D29" i="1"/>
  <c r="D28" i="1"/>
  <c r="D27" i="1"/>
  <c r="D25" i="1"/>
  <c r="D24" i="1"/>
  <c r="D23" i="1"/>
  <c r="D22" i="1"/>
  <c r="D21" i="1"/>
  <c r="D20" i="1"/>
  <c r="D19" i="1"/>
  <c r="D18" i="1"/>
  <c r="D17" i="1"/>
  <c r="D15" i="1"/>
  <c r="D14" i="1"/>
  <c r="D13" i="1"/>
  <c r="D12" i="1"/>
  <c r="D10" i="1"/>
  <c r="D9" i="1"/>
  <c r="D7" i="1"/>
  <c r="D6" i="1"/>
  <c r="C66" i="1"/>
  <c r="D66" i="1" s="1"/>
  <c r="B66" i="1"/>
  <c r="B82" i="1"/>
  <c r="B72" i="1"/>
  <c r="C61" i="1"/>
  <c r="D61" i="1" s="1"/>
  <c r="B61" i="1"/>
  <c r="C56" i="1"/>
  <c r="D56" i="1" s="1"/>
  <c r="B56" i="1"/>
  <c r="C44" i="1"/>
  <c r="B44" i="1"/>
  <c r="C72" i="1"/>
  <c r="D72" i="1" s="1"/>
  <c r="B16" i="1"/>
  <c r="C16" i="1"/>
  <c r="D16" i="1" s="1"/>
  <c r="B91" i="1" l="1"/>
  <c r="C5" i="1"/>
  <c r="B5" i="1"/>
  <c r="D5" i="1" s="1"/>
  <c r="C82" i="1"/>
  <c r="C26" i="1"/>
  <c r="D26" i="1" s="1"/>
  <c r="B26" i="1"/>
  <c r="C91" i="1" l="1"/>
  <c r="D91" i="1" s="1"/>
  <c r="D82" i="1"/>
  <c r="B4" i="1"/>
  <c r="C4" i="1"/>
  <c r="C34" i="1"/>
  <c r="B34" i="1"/>
  <c r="D44" i="1"/>
  <c r="D34" i="1" l="1"/>
  <c r="D4" i="1"/>
</calcChain>
</file>

<file path=xl/sharedStrings.xml><?xml version="1.0" encoding="utf-8"?>
<sst xmlns="http://schemas.openxmlformats.org/spreadsheetml/2006/main" count="90" uniqueCount="89">
  <si>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</si>
  <si>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</si>
  <si>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</si>
  <si>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</si>
  <si>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</si>
  <si>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</si>
  <si>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</si>
  <si>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</si>
  <si>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</si>
  <si>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</si>
  <si>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</si>
  <si>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</si>
  <si>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</si>
  <si>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</si>
  <si>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</si>
  <si>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</si>
  <si>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</si>
  <si>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</si>
  <si>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</si>
  <si>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</si>
  <si>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</si>
  <si>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</si>
  <si>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</si>
  <si>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</si>
  <si>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</si>
  <si>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</si>
  <si>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</si>
  <si>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</si>
  <si>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</si>
  <si>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</si>
  <si>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</si>
  <si>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</si>
  <si>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</si>
  <si>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</si>
  <si>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</si>
  <si>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</si>
  <si>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</si>
  <si>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</si>
  <si>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</si>
  <si>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</si>
  <si>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</si>
  <si>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</si>
  <si>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</si>
  <si>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</si>
  <si>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</si>
  <si>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</si>
  <si>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</si>
  <si>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</si>
  <si>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</si>
  <si>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</si>
  <si>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</si>
  <si>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</si>
  <si>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</si>
  <si>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</si>
  <si>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</si>
  <si>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</si>
  <si>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</si>
  <si>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Доходы от сдачи в аренду имущества, прочие 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</si>
  <si>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</si>
  <si>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</si>
  <si>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</si>
  <si>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</si>
  <si>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</si>
  <si>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</si>
  <si>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</si>
  <si>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</si>
  <si>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</si>
  <si>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</si>
  <si>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</si>
  <si>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</si>
  <si>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</si>
  <si>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</si>
  <si>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</si>
  <si>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</si>
  <si>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</si>
  <si>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</si>
  <si>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</si>
  <si>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</si>
  <si>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</si>
  <si>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</si>
  <si>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</si>
  <si>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</si>
  <si>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</si>
  <si>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</si>
  <si>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налог при патентной системе налогообложения</t>
  </si>
  <si>
    <t xml:space="preserve">                                               по расходам    на 01.04.2022 года</t>
  </si>
  <si>
    <t>Сведения о исполнении   бюджета Богородского муниципального округа по доходам на 01.04.2022 года.</t>
  </si>
  <si>
    <t xml:space="preserve">Фактический объем доходов бюджета муниципального округа  на 01.04.2022 года </t>
  </si>
  <si>
    <t>Безвозмездные поступления от негосударственных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</si>
</sst>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165" fontId="0" fillId="0" borderId="0" xfId="0" applyNumberFormat="1"/>
    <xf numFmtId="0" fontId="2" fillId="0" borderId="0" xfId="0" applyFont="1" applyBorder="1"/>
    <xf numFmtId="0" fontId="3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0" borderId="0" xfId="0" applyNumberFormat="1" applyFont="1" applyAlignment="1">
      <alignment horizontal="right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zoomScale="124" zoomScaleNormal="100" zoomScaleSheetLayoutView="124" workbookViewId="0">
      <selection activeCell="G3" sqref="G3"/>
    </sheetView>
  </sheetViews>
  <sheetFormatPr defaultRowHeight="12.75" x14ac:dyDescent="0.2"/>
  <cols>
    <col min="1" max="1" width="42.42578125" customWidth="1"/>
    <col min="2" max="2" width="15.5703125" customWidth="1"/>
    <col min="3" max="3" width="13.28515625" style="49" customWidth="1"/>
    <col min="4" max="4" width="13.28515625" customWidth="1"/>
    <col min="5" max="5" width="13.28515625" hidden="1" customWidth="1"/>
    <col min="6" max="6" width="10.7109375" customWidth="1"/>
  </cols>
  <sheetData>
    <row r="1" spans="1:5" ht="36" customHeight="1" x14ac:dyDescent="0.2">
      <c r="A1" s="63" t="s">
        <v>86</v>
      </c>
      <c r="B1" s="63"/>
      <c r="C1" s="63"/>
      <c r="D1" s="63"/>
      <c r="E1" s="63"/>
    </row>
    <row r="2" spans="1:5" ht="15.75" x14ac:dyDescent="0.25">
      <c r="A2" s="24"/>
      <c r="B2" s="24"/>
      <c r="C2" s="43" t="s">
        <v>0</v>
      </c>
      <c r="D2" s="26"/>
      <c r="E2" s="25"/>
    </row>
    <row r="3" spans="1:5" ht="90" customHeight="1" x14ac:dyDescent="0.2">
      <c r="A3" s="61" t="s">
        <v>70</v>
      </c>
      <c r="B3" s="61" t="s">
        <v>71</v>
      </c>
      <c r="C3" s="60" t="s">
        <v>87</v>
      </c>
      <c r="D3" s="61" t="s">
        <v>1</v>
      </c>
    </row>
    <row r="4" spans="1:5" ht="31.5" x14ac:dyDescent="0.2">
      <c r="A4" s="2" t="s">
        <v>67</v>
      </c>
      <c r="B4" s="39">
        <f>B5+B16</f>
        <v>28256.1</v>
      </c>
      <c r="C4" s="44">
        <f>C5+C16</f>
        <v>7135.7999999999993</v>
      </c>
      <c r="D4" s="40">
        <f t="shared" ref="D4:D34" si="0">C4/B4</f>
        <v>0.25254015946999053</v>
      </c>
    </row>
    <row r="5" spans="1:5" ht="15.75" x14ac:dyDescent="0.2">
      <c r="A5" s="2" t="s">
        <v>2</v>
      </c>
      <c r="B5" s="23">
        <f>SUM(B6:B15)</f>
        <v>23432.6</v>
      </c>
      <c r="C5" s="45">
        <f>SUM(C6:C15)</f>
        <v>5822.7999999999993</v>
      </c>
      <c r="D5" s="40">
        <f t="shared" si="0"/>
        <v>0.24849141793911045</v>
      </c>
    </row>
    <row r="6" spans="1:5" ht="15.75" x14ac:dyDescent="0.2">
      <c r="A6" s="3" t="s">
        <v>3</v>
      </c>
      <c r="B6" s="23">
        <v>13660.5</v>
      </c>
      <c r="C6" s="45">
        <v>2990.4</v>
      </c>
      <c r="D6" s="40">
        <f t="shared" si="0"/>
        <v>0.21890853189853959</v>
      </c>
    </row>
    <row r="7" spans="1:5" ht="15.75" x14ac:dyDescent="0.2">
      <c r="A7" s="3" t="s">
        <v>34</v>
      </c>
      <c r="B7" s="23">
        <v>3392.3</v>
      </c>
      <c r="C7" s="45">
        <v>875.2</v>
      </c>
      <c r="D7" s="40">
        <f t="shared" si="0"/>
        <v>0.25799604987766411</v>
      </c>
    </row>
    <row r="8" spans="1:5" ht="31.5" x14ac:dyDescent="0.2">
      <c r="A8" s="3" t="s">
        <v>4</v>
      </c>
      <c r="B8" s="23">
        <v>0</v>
      </c>
      <c r="C8" s="45">
        <v>0</v>
      </c>
      <c r="D8" s="40">
        <v>0</v>
      </c>
    </row>
    <row r="9" spans="1:5" ht="47.25" x14ac:dyDescent="0.2">
      <c r="A9" s="3" t="s">
        <v>83</v>
      </c>
      <c r="B9" s="23">
        <v>3723</v>
      </c>
      <c r="C9" s="45">
        <v>1430.7</v>
      </c>
      <c r="D9" s="40">
        <f t="shared" si="0"/>
        <v>0.38428686543110396</v>
      </c>
    </row>
    <row r="10" spans="1:5" ht="31.5" x14ac:dyDescent="0.2">
      <c r="A10" s="3" t="s">
        <v>84</v>
      </c>
      <c r="B10" s="23">
        <v>181</v>
      </c>
      <c r="C10" s="45">
        <v>273.5</v>
      </c>
      <c r="D10" s="40">
        <f t="shared" si="0"/>
        <v>1.511049723756906</v>
      </c>
    </row>
    <row r="11" spans="1:5" ht="15.75" x14ac:dyDescent="0.2">
      <c r="A11" s="3" t="s">
        <v>5</v>
      </c>
      <c r="B11" s="39">
        <v>0</v>
      </c>
      <c r="C11" s="44">
        <v>0</v>
      </c>
      <c r="D11" s="40">
        <v>0</v>
      </c>
    </row>
    <row r="12" spans="1:5" ht="15.75" x14ac:dyDescent="0.2">
      <c r="A12" s="3" t="s">
        <v>6</v>
      </c>
      <c r="B12" s="39">
        <v>242.8</v>
      </c>
      <c r="C12" s="44">
        <v>36.9</v>
      </c>
      <c r="D12" s="40">
        <f t="shared" si="0"/>
        <v>0.15197693574958812</v>
      </c>
    </row>
    <row r="13" spans="1:5" ht="15.75" x14ac:dyDescent="0.2">
      <c r="A13" s="3" t="s">
        <v>72</v>
      </c>
      <c r="B13" s="39">
        <v>519</v>
      </c>
      <c r="C13" s="44">
        <v>18</v>
      </c>
      <c r="D13" s="40">
        <f t="shared" si="0"/>
        <v>3.4682080924855488E-2</v>
      </c>
    </row>
    <row r="14" spans="1:5" ht="15.75" x14ac:dyDescent="0.2">
      <c r="A14" s="3" t="s">
        <v>73</v>
      </c>
      <c r="B14" s="39">
        <v>1374</v>
      </c>
      <c r="C14" s="44">
        <v>78.400000000000006</v>
      </c>
      <c r="D14" s="40">
        <f t="shared" si="0"/>
        <v>5.7059679767103355E-2</v>
      </c>
    </row>
    <row r="15" spans="1:5" ht="15.75" x14ac:dyDescent="0.2">
      <c r="A15" s="3" t="s">
        <v>7</v>
      </c>
      <c r="B15" s="23">
        <v>340</v>
      </c>
      <c r="C15" s="45">
        <v>119.7</v>
      </c>
      <c r="D15" s="40">
        <f t="shared" si="0"/>
        <v>0.35205882352941176</v>
      </c>
    </row>
    <row r="16" spans="1:5" ht="15.75" x14ac:dyDescent="0.2">
      <c r="A16" s="4" t="s">
        <v>8</v>
      </c>
      <c r="B16" s="39">
        <f>SUM(B17:B25)</f>
        <v>4823.5000000000009</v>
      </c>
      <c r="C16" s="45">
        <f>SUM(C17:C25)</f>
        <v>1313</v>
      </c>
      <c r="D16" s="40">
        <f t="shared" si="0"/>
        <v>0.27220897688400536</v>
      </c>
    </row>
    <row r="17" spans="1:6" ht="31.5" x14ac:dyDescent="0.2">
      <c r="A17" s="3" t="s">
        <v>56</v>
      </c>
      <c r="B17" s="23">
        <v>750</v>
      </c>
      <c r="C17" s="44">
        <v>68.099999999999994</v>
      </c>
      <c r="D17" s="40">
        <f t="shared" si="0"/>
        <v>9.0799999999999992E-2</v>
      </c>
    </row>
    <row r="18" spans="1:6" ht="35.1" customHeight="1" x14ac:dyDescent="0.2">
      <c r="A18" s="3" t="s">
        <v>57</v>
      </c>
      <c r="B18" s="23">
        <v>487.2</v>
      </c>
      <c r="C18" s="45">
        <v>135.4</v>
      </c>
      <c r="D18" s="40">
        <f t="shared" si="0"/>
        <v>0.27791461412151069</v>
      </c>
    </row>
    <row r="19" spans="1:6" ht="31.5" x14ac:dyDescent="0.2">
      <c r="A19" s="3" t="s">
        <v>74</v>
      </c>
      <c r="B19" s="23">
        <v>611.5</v>
      </c>
      <c r="C19" s="45">
        <v>192.7</v>
      </c>
      <c r="D19" s="40">
        <f t="shared" si="0"/>
        <v>0.31512673753066228</v>
      </c>
    </row>
    <row r="20" spans="1:6" ht="31.5" x14ac:dyDescent="0.2">
      <c r="A20" s="3" t="s">
        <v>58</v>
      </c>
      <c r="B20" s="23">
        <v>176.2</v>
      </c>
      <c r="C20" s="45">
        <v>206.5</v>
      </c>
      <c r="D20" s="40">
        <f t="shared" si="0"/>
        <v>1.1719636776390465</v>
      </c>
    </row>
    <row r="21" spans="1:6" ht="15.75" x14ac:dyDescent="0.2">
      <c r="A21" s="3" t="s">
        <v>59</v>
      </c>
      <c r="B21" s="23">
        <v>2005.2</v>
      </c>
      <c r="C21" s="45">
        <v>390.2</v>
      </c>
      <c r="D21" s="40">
        <f t="shared" si="0"/>
        <v>0.19459405545581487</v>
      </c>
    </row>
    <row r="22" spans="1:6" ht="15.75" x14ac:dyDescent="0.2">
      <c r="A22" s="3" t="s">
        <v>60</v>
      </c>
      <c r="B22" s="23">
        <v>409.2</v>
      </c>
      <c r="C22" s="45">
        <v>39</v>
      </c>
      <c r="D22" s="40">
        <f t="shared" si="0"/>
        <v>9.5307917888563048E-2</v>
      </c>
    </row>
    <row r="23" spans="1:6" ht="31.5" x14ac:dyDescent="0.2">
      <c r="A23" s="3" t="s">
        <v>61</v>
      </c>
      <c r="B23" s="23">
        <v>35.6</v>
      </c>
      <c r="C23" s="45">
        <v>35.6</v>
      </c>
      <c r="D23" s="40">
        <f t="shared" si="0"/>
        <v>1</v>
      </c>
    </row>
    <row r="24" spans="1:6" ht="15.75" x14ac:dyDescent="0.2">
      <c r="A24" s="3" t="s">
        <v>62</v>
      </c>
      <c r="B24" s="23">
        <v>96</v>
      </c>
      <c r="C24" s="45">
        <v>29.3</v>
      </c>
      <c r="D24" s="40">
        <f t="shared" si="0"/>
        <v>0.30520833333333336</v>
      </c>
    </row>
    <row r="25" spans="1:6" ht="15.75" x14ac:dyDescent="0.2">
      <c r="A25" s="3" t="s">
        <v>63</v>
      </c>
      <c r="B25" s="23">
        <v>252.6</v>
      </c>
      <c r="C25" s="45">
        <v>216.2</v>
      </c>
      <c r="D25" s="40">
        <f t="shared" si="0"/>
        <v>0.85589865399841647</v>
      </c>
    </row>
    <row r="26" spans="1:6" ht="31.5" x14ac:dyDescent="0.2">
      <c r="A26" s="4" t="s">
        <v>79</v>
      </c>
      <c r="B26" s="39">
        <f>SUM(B27:B33)</f>
        <v>98751.8</v>
      </c>
      <c r="C26" s="44">
        <f>SUM(C27:C33)</f>
        <v>20347.899999999998</v>
      </c>
      <c r="D26" s="40">
        <f t="shared" si="0"/>
        <v>0.20605092767929289</v>
      </c>
    </row>
    <row r="27" spans="1:6" ht="15.75" x14ac:dyDescent="0.2">
      <c r="A27" s="3" t="s">
        <v>80</v>
      </c>
      <c r="B27" s="39">
        <v>35251</v>
      </c>
      <c r="C27" s="44">
        <v>8812.7999999999993</v>
      </c>
      <c r="D27" s="40">
        <f t="shared" si="0"/>
        <v>0.25000141839947798</v>
      </c>
      <c r="F27" s="27"/>
    </row>
    <row r="28" spans="1:6" ht="15.75" x14ac:dyDescent="0.2">
      <c r="A28" s="36" t="s">
        <v>64</v>
      </c>
      <c r="B28" s="39">
        <v>47231.199999999997</v>
      </c>
      <c r="C28" s="44">
        <v>9373.9</v>
      </c>
      <c r="D28" s="40">
        <f t="shared" si="0"/>
        <v>0.19846838530462915</v>
      </c>
    </row>
    <row r="29" spans="1:6" ht="15.75" x14ac:dyDescent="0.2">
      <c r="A29" s="3" t="s">
        <v>65</v>
      </c>
      <c r="B29" s="39">
        <v>9224.6</v>
      </c>
      <c r="C29" s="44">
        <v>1952.8</v>
      </c>
      <c r="D29" s="40">
        <f t="shared" si="0"/>
        <v>0.21169481603538365</v>
      </c>
    </row>
    <row r="30" spans="1:6" ht="15.75" x14ac:dyDescent="0.2">
      <c r="A30" s="3" t="s">
        <v>9</v>
      </c>
      <c r="B30" s="39">
        <v>6800</v>
      </c>
      <c r="C30" s="44">
        <v>0</v>
      </c>
      <c r="D30" s="40">
        <f t="shared" si="0"/>
        <v>0</v>
      </c>
    </row>
    <row r="31" spans="1:6" ht="31.5" x14ac:dyDescent="0.2">
      <c r="A31" s="3" t="s">
        <v>88</v>
      </c>
      <c r="B31" s="39">
        <v>200</v>
      </c>
      <c r="C31" s="44">
        <v>200</v>
      </c>
      <c r="D31" s="40">
        <f t="shared" si="0"/>
        <v>1</v>
      </c>
    </row>
    <row r="32" spans="1:6" ht="15.75" x14ac:dyDescent="0.2">
      <c r="A32" s="3" t="s">
        <v>10</v>
      </c>
      <c r="B32" s="39">
        <v>45</v>
      </c>
      <c r="C32" s="44">
        <v>8.4</v>
      </c>
      <c r="D32" s="40">
        <f t="shared" si="0"/>
        <v>0.18666666666666668</v>
      </c>
    </row>
    <row r="33" spans="1:7" ht="15.75" x14ac:dyDescent="0.2">
      <c r="A33" s="30" t="s">
        <v>42</v>
      </c>
      <c r="B33" s="39">
        <v>0</v>
      </c>
      <c r="C33" s="44">
        <v>0</v>
      </c>
      <c r="D33" s="40">
        <v>0</v>
      </c>
    </row>
    <row r="34" spans="1:7" ht="15.75" x14ac:dyDescent="0.25">
      <c r="A34" s="5" t="s">
        <v>11</v>
      </c>
      <c r="B34" s="41">
        <f>B5+B16+B26</f>
        <v>127007.9</v>
      </c>
      <c r="C34" s="46">
        <f>C5+C16+C26</f>
        <v>27483.699999999997</v>
      </c>
      <c r="D34" s="40">
        <f t="shared" si="0"/>
        <v>0.21639362590830963</v>
      </c>
    </row>
    <row r="35" spans="1:7" ht="15.75" x14ac:dyDescent="0.2">
      <c r="B35" s="37"/>
      <c r="C35" s="47"/>
    </row>
    <row r="36" spans="1:7" ht="15.75" customHeight="1" x14ac:dyDescent="0.2">
      <c r="B36" s="35"/>
      <c r="C36" s="48"/>
    </row>
    <row r="37" spans="1:7" ht="18" customHeight="1" x14ac:dyDescent="0.2">
      <c r="A37" s="62"/>
      <c r="B37" s="62"/>
      <c r="C37" s="62"/>
      <c r="D37" s="62"/>
      <c r="E37" s="62"/>
      <c r="F37" s="11"/>
      <c r="G37" s="10"/>
    </row>
    <row r="38" spans="1:7" x14ac:dyDescent="0.2">
      <c r="A38" s="64" t="s">
        <v>78</v>
      </c>
      <c r="B38" s="64"/>
      <c r="C38" s="64"/>
      <c r="D38" s="64"/>
    </row>
    <row r="39" spans="1:7" x14ac:dyDescent="0.2">
      <c r="A39" s="12" t="s">
        <v>85</v>
      </c>
      <c r="B39" s="12"/>
    </row>
    <row r="41" spans="1:7" ht="25.5" x14ac:dyDescent="0.2">
      <c r="A41" s="13"/>
      <c r="B41" s="13" t="s">
        <v>13</v>
      </c>
      <c r="C41" s="50" t="s">
        <v>66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51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52"/>
      <c r="D43" s="21"/>
      <c r="E43" s="1"/>
      <c r="F43" s="1"/>
    </row>
    <row r="44" spans="1:7" x14ac:dyDescent="0.2">
      <c r="A44" s="18" t="s">
        <v>51</v>
      </c>
      <c r="B44" s="54">
        <f>B45+B46+B47+B48+B49+B50+B51+B52</f>
        <v>47745.4</v>
      </c>
      <c r="C44" s="54">
        <f>C45+C46+C47+C48+C49+C50+C51+C52</f>
        <v>9154.6</v>
      </c>
      <c r="D44" s="55">
        <f>C44/B44</f>
        <v>0.19173784280789355</v>
      </c>
      <c r="E44" s="16"/>
      <c r="F44" s="16"/>
    </row>
    <row r="45" spans="1:7" x14ac:dyDescent="0.2">
      <c r="A45" s="42" t="s">
        <v>75</v>
      </c>
      <c r="B45" s="56">
        <v>1340.4</v>
      </c>
      <c r="C45" s="56">
        <v>338.5</v>
      </c>
      <c r="D45" s="55">
        <f t="shared" ref="D45:D91" si="1">C45/B45</f>
        <v>0.25253655625186511</v>
      </c>
      <c r="E45" s="16"/>
      <c r="F45" s="17"/>
      <c r="G45" t="s">
        <v>12</v>
      </c>
    </row>
    <row r="46" spans="1:7" ht="18" customHeight="1" x14ac:dyDescent="0.2">
      <c r="A46" s="33" t="s">
        <v>44</v>
      </c>
      <c r="B46" s="56">
        <v>16</v>
      </c>
      <c r="C46" s="56">
        <v>0</v>
      </c>
      <c r="D46" s="55">
        <f t="shared" si="1"/>
        <v>0</v>
      </c>
      <c r="E46" s="16"/>
      <c r="F46" s="17"/>
    </row>
    <row r="47" spans="1:7" x14ac:dyDescent="0.2">
      <c r="A47" s="32" t="s">
        <v>19</v>
      </c>
      <c r="B47" s="56">
        <v>35087.1</v>
      </c>
      <c r="C47" s="56">
        <v>7422.3</v>
      </c>
      <c r="D47" s="55">
        <f t="shared" si="1"/>
        <v>0.21153928366835675</v>
      </c>
      <c r="E47" s="16"/>
      <c r="F47" s="17"/>
    </row>
    <row r="48" spans="1:7" ht="14.25" customHeight="1" x14ac:dyDescent="0.2">
      <c r="A48" s="32" t="s">
        <v>38</v>
      </c>
      <c r="B48" s="56">
        <v>20.8</v>
      </c>
      <c r="C48" s="56">
        <v>0</v>
      </c>
      <c r="D48" s="55">
        <f t="shared" si="1"/>
        <v>0</v>
      </c>
      <c r="E48" s="16"/>
      <c r="F48" s="17"/>
    </row>
    <row r="49" spans="1:7" ht="12" customHeight="1" x14ac:dyDescent="0.2">
      <c r="A49" s="32" t="s">
        <v>39</v>
      </c>
      <c r="B49" s="56">
        <v>897.2</v>
      </c>
      <c r="C49" s="56">
        <v>135.4</v>
      </c>
      <c r="D49" s="55">
        <f t="shared" si="1"/>
        <v>0.15091395452518946</v>
      </c>
      <c r="E49" s="16"/>
      <c r="F49" s="17"/>
    </row>
    <row r="50" spans="1:7" ht="24.75" customHeight="1" x14ac:dyDescent="0.2">
      <c r="A50" s="33" t="s">
        <v>35</v>
      </c>
      <c r="B50" s="56">
        <v>16</v>
      </c>
      <c r="C50" s="56">
        <v>0</v>
      </c>
      <c r="D50" s="55">
        <f t="shared" si="1"/>
        <v>0</v>
      </c>
      <c r="E50" s="16"/>
      <c r="F50" s="17"/>
    </row>
    <row r="51" spans="1:7" ht="14.25" customHeight="1" x14ac:dyDescent="0.2">
      <c r="A51" s="32" t="s">
        <v>33</v>
      </c>
      <c r="B51" s="56">
        <v>2103.9</v>
      </c>
      <c r="C51" s="56">
        <v>0</v>
      </c>
      <c r="D51" s="55">
        <f t="shared" si="1"/>
        <v>0</v>
      </c>
      <c r="E51" s="16"/>
      <c r="F51" s="17"/>
    </row>
    <row r="52" spans="1:7" ht="24" customHeight="1" x14ac:dyDescent="0.2">
      <c r="A52" s="33" t="s">
        <v>40</v>
      </c>
      <c r="B52" s="56">
        <v>8264</v>
      </c>
      <c r="C52" s="56">
        <v>1258.4000000000001</v>
      </c>
      <c r="D52" s="55">
        <f t="shared" si="1"/>
        <v>0.15227492739593418</v>
      </c>
      <c r="E52" s="16"/>
      <c r="F52" s="17"/>
    </row>
    <row r="53" spans="1:7" ht="9" hidden="1" customHeight="1" x14ac:dyDescent="0.2">
      <c r="A53" s="32"/>
      <c r="B53" s="56"/>
      <c r="C53" s="56"/>
      <c r="D53" s="55" t="e">
        <f t="shared" si="1"/>
        <v>#DIV/0!</v>
      </c>
      <c r="E53" s="16"/>
      <c r="F53" s="17"/>
    </row>
    <row r="54" spans="1:7" ht="30" customHeight="1" x14ac:dyDescent="0.2">
      <c r="A54" s="31" t="s">
        <v>50</v>
      </c>
      <c r="B54" s="57">
        <v>106.7</v>
      </c>
      <c r="C54" s="57">
        <v>10.8</v>
      </c>
      <c r="D54" s="55">
        <f t="shared" si="1"/>
        <v>0.10121836925960638</v>
      </c>
      <c r="E54" s="16"/>
      <c r="F54" s="17"/>
    </row>
    <row r="55" spans="1:7" ht="8.25" hidden="1" customHeight="1" x14ac:dyDescent="0.2">
      <c r="A55" s="32"/>
      <c r="B55" s="57"/>
      <c r="C55" s="56"/>
      <c r="D55" s="55" t="e">
        <f t="shared" si="1"/>
        <v>#DIV/0!</v>
      </c>
      <c r="E55" s="16"/>
      <c r="F55" s="17"/>
      <c r="G55" t="s">
        <v>12</v>
      </c>
    </row>
    <row r="56" spans="1:7" x14ac:dyDescent="0.2">
      <c r="A56" s="34" t="s">
        <v>49</v>
      </c>
      <c r="B56" s="57">
        <f>B57+B58+B59</f>
        <v>7765.7000000000007</v>
      </c>
      <c r="C56" s="57">
        <f>C57+C58+C59</f>
        <v>826.19999999999993</v>
      </c>
      <c r="D56" s="55">
        <f t="shared" si="1"/>
        <v>0.10639092419228142</v>
      </c>
      <c r="E56" s="16"/>
      <c r="F56" s="17"/>
    </row>
    <row r="57" spans="1:7" x14ac:dyDescent="0.2">
      <c r="A57" s="32" t="s">
        <v>20</v>
      </c>
      <c r="B57" s="56">
        <v>0</v>
      </c>
      <c r="C57" s="56">
        <v>0</v>
      </c>
      <c r="D57" s="55">
        <v>0</v>
      </c>
      <c r="E57" s="16"/>
      <c r="F57" s="7"/>
    </row>
    <row r="58" spans="1:7" x14ac:dyDescent="0.2">
      <c r="A58" s="32" t="s">
        <v>21</v>
      </c>
      <c r="B58" s="56">
        <v>7680.1</v>
      </c>
      <c r="C58" s="56">
        <v>811.9</v>
      </c>
      <c r="D58" s="55">
        <f t="shared" si="1"/>
        <v>0.10571476933894089</v>
      </c>
      <c r="E58" s="16"/>
      <c r="F58" s="7"/>
    </row>
    <row r="59" spans="1:7" ht="24.75" customHeight="1" x14ac:dyDescent="0.2">
      <c r="A59" s="33" t="s">
        <v>37</v>
      </c>
      <c r="B59" s="56">
        <v>85.6</v>
      </c>
      <c r="C59" s="58">
        <v>14.3</v>
      </c>
      <c r="D59" s="55">
        <f t="shared" si="1"/>
        <v>0.16705607476635517</v>
      </c>
      <c r="E59" s="16"/>
      <c r="F59" s="7"/>
    </row>
    <row r="60" spans="1:7" ht="8.25" hidden="1" customHeight="1" x14ac:dyDescent="0.2">
      <c r="A60" s="32"/>
      <c r="B60" s="56"/>
      <c r="C60" s="58"/>
      <c r="D60" s="55" t="e">
        <f t="shared" si="1"/>
        <v>#DIV/0!</v>
      </c>
      <c r="E60" s="16"/>
      <c r="F60" s="7"/>
    </row>
    <row r="61" spans="1:7" ht="13.5" customHeight="1" x14ac:dyDescent="0.2">
      <c r="A61" s="34" t="s">
        <v>48</v>
      </c>
      <c r="B61" s="57">
        <f>B62+B63+B64+B65</f>
        <v>30619.9</v>
      </c>
      <c r="C61" s="57">
        <f>C62+C63+C64+C65</f>
        <v>4455.8999999999996</v>
      </c>
      <c r="D61" s="55">
        <f t="shared" si="1"/>
        <v>0.1455230095460795</v>
      </c>
      <c r="E61" s="16"/>
      <c r="F61" s="7"/>
    </row>
    <row r="62" spans="1:7" ht="13.5" customHeight="1" x14ac:dyDescent="0.2">
      <c r="A62" s="32" t="s">
        <v>22</v>
      </c>
      <c r="B62" s="56">
        <v>41.9</v>
      </c>
      <c r="C62" s="56">
        <v>0</v>
      </c>
      <c r="D62" s="55">
        <f t="shared" si="1"/>
        <v>0</v>
      </c>
      <c r="E62" s="16"/>
      <c r="F62" s="7"/>
    </row>
    <row r="63" spans="1:7" x14ac:dyDescent="0.2">
      <c r="A63" s="32" t="s">
        <v>23</v>
      </c>
      <c r="B63" s="56">
        <v>1150</v>
      </c>
      <c r="C63" s="56">
        <v>177.5</v>
      </c>
      <c r="D63" s="55">
        <f t="shared" si="1"/>
        <v>0.15434782608695652</v>
      </c>
      <c r="E63" s="16"/>
      <c r="F63" s="7"/>
    </row>
    <row r="64" spans="1:7" x14ac:dyDescent="0.2">
      <c r="A64" s="32" t="s">
        <v>24</v>
      </c>
      <c r="B64" s="56">
        <v>29323</v>
      </c>
      <c r="C64" s="56">
        <v>4278.3999999999996</v>
      </c>
      <c r="D64" s="55">
        <f t="shared" si="1"/>
        <v>0.14590594413941274</v>
      </c>
      <c r="E64" s="16"/>
      <c r="F64" s="6"/>
    </row>
    <row r="65" spans="1:6" ht="21" customHeight="1" x14ac:dyDescent="0.2">
      <c r="A65" s="33" t="s">
        <v>25</v>
      </c>
      <c r="B65" s="56">
        <v>105</v>
      </c>
      <c r="C65" s="56">
        <v>0</v>
      </c>
      <c r="D65" s="55">
        <f t="shared" si="1"/>
        <v>0</v>
      </c>
      <c r="E65" s="16"/>
      <c r="F65" s="7"/>
    </row>
    <row r="66" spans="1:6" s="12" customFormat="1" ht="21.75" customHeight="1" x14ac:dyDescent="0.2">
      <c r="A66" s="31" t="s">
        <v>69</v>
      </c>
      <c r="B66" s="57">
        <f>B68+B69+B67</f>
        <v>6950</v>
      </c>
      <c r="C66" s="57">
        <f>C68+C69+C67</f>
        <v>826.2</v>
      </c>
      <c r="D66" s="55">
        <f t="shared" si="1"/>
        <v>0.11887769784172662</v>
      </c>
      <c r="E66" s="16"/>
      <c r="F66" s="16"/>
    </row>
    <row r="67" spans="1:6" s="12" customFormat="1" ht="21.75" customHeight="1" x14ac:dyDescent="0.2">
      <c r="A67" s="38" t="s">
        <v>81</v>
      </c>
      <c r="B67" s="57">
        <v>0</v>
      </c>
      <c r="C67" s="57">
        <v>0</v>
      </c>
      <c r="D67" s="55">
        <v>0</v>
      </c>
      <c r="E67" s="16"/>
      <c r="F67" s="16"/>
    </row>
    <row r="68" spans="1:6" s="12" customFormat="1" ht="20.25" customHeight="1" x14ac:dyDescent="0.2">
      <c r="A68" s="38" t="s">
        <v>76</v>
      </c>
      <c r="B68" s="56">
        <v>5373.4</v>
      </c>
      <c r="C68" s="56">
        <v>586.5</v>
      </c>
      <c r="D68" s="55">
        <f t="shared" si="1"/>
        <v>0.10914876986637884</v>
      </c>
      <c r="E68" s="16"/>
      <c r="F68" s="16"/>
    </row>
    <row r="69" spans="1:6" x14ac:dyDescent="0.2">
      <c r="A69" s="38" t="s">
        <v>68</v>
      </c>
      <c r="B69" s="56">
        <v>1576.6</v>
      </c>
      <c r="C69" s="56">
        <v>239.7</v>
      </c>
      <c r="D69" s="55">
        <f t="shared" si="1"/>
        <v>0.15203602689331472</v>
      </c>
      <c r="E69" s="16"/>
      <c r="F69" s="7"/>
    </row>
    <row r="70" spans="1:6" x14ac:dyDescent="0.2">
      <c r="A70" s="34" t="s">
        <v>55</v>
      </c>
      <c r="B70" s="57">
        <v>633.70000000000005</v>
      </c>
      <c r="C70" s="57">
        <v>138.19999999999999</v>
      </c>
      <c r="D70" s="55">
        <f t="shared" si="1"/>
        <v>0.21808426700331385</v>
      </c>
      <c r="E70" s="16"/>
      <c r="F70" s="8"/>
    </row>
    <row r="71" spans="1:6" ht="9" hidden="1" customHeight="1" x14ac:dyDescent="0.2">
      <c r="A71" s="32"/>
      <c r="B71" s="57"/>
      <c r="C71" s="57"/>
      <c r="D71" s="55" t="e">
        <f t="shared" si="1"/>
        <v>#DIV/0!</v>
      </c>
      <c r="E71" s="16"/>
      <c r="F71" s="9"/>
    </row>
    <row r="72" spans="1:6" x14ac:dyDescent="0.2">
      <c r="A72" s="34" t="s">
        <v>54</v>
      </c>
      <c r="B72" s="57">
        <f>B73+B74+B77+B78+B79+B75+B76</f>
        <v>16679</v>
      </c>
      <c r="C72" s="57">
        <f>C73+C74+C77+C78+C79+C75+C76</f>
        <v>3259.1</v>
      </c>
      <c r="D72" s="55">
        <f t="shared" si="1"/>
        <v>0.19540140296180825</v>
      </c>
      <c r="E72" s="16"/>
      <c r="F72" s="8"/>
    </row>
    <row r="73" spans="1:6" ht="13.5" customHeight="1" x14ac:dyDescent="0.2">
      <c r="A73" s="33" t="s">
        <v>26</v>
      </c>
      <c r="B73" s="56">
        <v>13627.2</v>
      </c>
      <c r="C73" s="56">
        <v>2782.5</v>
      </c>
      <c r="D73" s="55">
        <f t="shared" si="1"/>
        <v>0.20418721380767874</v>
      </c>
      <c r="E73" s="16"/>
      <c r="F73" s="6"/>
    </row>
    <row r="74" spans="1:6" x14ac:dyDescent="0.2">
      <c r="A74" s="32" t="s">
        <v>27</v>
      </c>
      <c r="B74" s="56">
        <v>0</v>
      </c>
      <c r="C74" s="56">
        <v>0</v>
      </c>
      <c r="D74" s="55">
        <v>0</v>
      </c>
      <c r="E74" s="16"/>
      <c r="F74" s="8"/>
    </row>
    <row r="75" spans="1:6" ht="25.5" x14ac:dyDescent="0.2">
      <c r="A75" s="33" t="s">
        <v>43</v>
      </c>
      <c r="B75" s="56">
        <v>2950.3</v>
      </c>
      <c r="C75" s="56">
        <v>474.1</v>
      </c>
      <c r="D75" s="55">
        <f t="shared" si="1"/>
        <v>0.16069552248923838</v>
      </c>
      <c r="E75" s="16"/>
      <c r="F75" s="8"/>
    </row>
    <row r="76" spans="1:6" ht="38.25" x14ac:dyDescent="0.2">
      <c r="A76" s="38" t="s">
        <v>77</v>
      </c>
      <c r="B76" s="56">
        <v>71.5</v>
      </c>
      <c r="C76" s="56">
        <v>0.2</v>
      </c>
      <c r="D76" s="55">
        <f t="shared" si="1"/>
        <v>2.7972027972027972E-3</v>
      </c>
      <c r="E76" s="16"/>
      <c r="F76" s="8"/>
    </row>
    <row r="77" spans="1:6" x14ac:dyDescent="0.2">
      <c r="A77" s="42" t="s">
        <v>28</v>
      </c>
      <c r="B77" s="56">
        <v>30</v>
      </c>
      <c r="C77" s="56">
        <v>2.2999999999999998</v>
      </c>
      <c r="D77" s="55">
        <f t="shared" si="1"/>
        <v>7.6666666666666661E-2</v>
      </c>
      <c r="E77" s="16"/>
      <c r="F77" s="6"/>
    </row>
    <row r="78" spans="1:6" ht="24" customHeight="1" x14ac:dyDescent="0.2">
      <c r="A78" s="33" t="s">
        <v>36</v>
      </c>
      <c r="B78" s="56">
        <v>0</v>
      </c>
      <c r="C78" s="56">
        <v>0</v>
      </c>
      <c r="D78" s="55">
        <v>0</v>
      </c>
      <c r="E78" s="16"/>
      <c r="F78" s="7"/>
    </row>
    <row r="79" spans="1:6" ht="9" hidden="1" customHeight="1" x14ac:dyDescent="0.2">
      <c r="A79" s="32"/>
      <c r="B79" s="56"/>
      <c r="C79" s="56"/>
      <c r="D79" s="55" t="e">
        <f t="shared" si="1"/>
        <v>#DIV/0!</v>
      </c>
      <c r="E79" s="16"/>
      <c r="F79" s="7"/>
    </row>
    <row r="80" spans="1:6" x14ac:dyDescent="0.2">
      <c r="A80" s="34" t="s">
        <v>53</v>
      </c>
      <c r="B80" s="57">
        <v>20064.099999999999</v>
      </c>
      <c r="C80" s="57">
        <v>4261.1000000000004</v>
      </c>
      <c r="D80" s="55">
        <f t="shared" si="1"/>
        <v>0.21237434023953233</v>
      </c>
      <c r="E80" s="16"/>
      <c r="F80" s="7"/>
    </row>
    <row r="81" spans="1:6" ht="13.5" customHeight="1" x14ac:dyDescent="0.2">
      <c r="A81" s="34" t="s">
        <v>82</v>
      </c>
      <c r="B81" s="57">
        <v>0</v>
      </c>
      <c r="C81" s="57">
        <v>0</v>
      </c>
      <c r="D81" s="55">
        <v>0</v>
      </c>
      <c r="E81" s="16"/>
      <c r="F81" s="7"/>
    </row>
    <row r="82" spans="1:6" x14ac:dyDescent="0.2">
      <c r="A82" s="34" t="s">
        <v>45</v>
      </c>
      <c r="B82" s="57">
        <f>SUM(B83:B86)</f>
        <v>5630.5999999999995</v>
      </c>
      <c r="C82" s="57">
        <f>SUM(C83:C86)</f>
        <v>1433.2</v>
      </c>
      <c r="D82" s="55">
        <f t="shared" si="1"/>
        <v>0.2545377046851135</v>
      </c>
      <c r="E82" s="16"/>
      <c r="F82" s="8"/>
    </row>
    <row r="83" spans="1:6" x14ac:dyDescent="0.2">
      <c r="A83" s="32" t="s">
        <v>29</v>
      </c>
      <c r="B83" s="56">
        <v>3021</v>
      </c>
      <c r="C83" s="56">
        <v>755.3</v>
      </c>
      <c r="D83" s="55">
        <f t="shared" si="1"/>
        <v>0.25001655081098972</v>
      </c>
      <c r="E83" s="16"/>
      <c r="F83" s="8"/>
    </row>
    <row r="84" spans="1:6" x14ac:dyDescent="0.2">
      <c r="A84" s="32" t="s">
        <v>30</v>
      </c>
      <c r="B84" s="59">
        <v>772</v>
      </c>
      <c r="C84" s="56">
        <v>263.3</v>
      </c>
      <c r="D84" s="55">
        <f t="shared" si="1"/>
        <v>0.34106217616580314</v>
      </c>
      <c r="E84" s="16"/>
      <c r="F84" s="6"/>
    </row>
    <row r="85" spans="1:6" x14ac:dyDescent="0.2">
      <c r="A85" s="32" t="s">
        <v>31</v>
      </c>
      <c r="B85" s="56">
        <v>1730.4</v>
      </c>
      <c r="C85" s="56">
        <v>398.4</v>
      </c>
      <c r="D85" s="55">
        <f t="shared" si="1"/>
        <v>0.23023578363384187</v>
      </c>
      <c r="E85" s="16"/>
      <c r="F85" s="8"/>
    </row>
    <row r="86" spans="1:6" ht="26.25" customHeight="1" x14ac:dyDescent="0.2">
      <c r="A86" s="33" t="s">
        <v>41</v>
      </c>
      <c r="B86" s="56">
        <v>107.2</v>
      </c>
      <c r="C86" s="56">
        <v>16.2</v>
      </c>
      <c r="D86" s="55">
        <f t="shared" si="1"/>
        <v>0.15111940298507462</v>
      </c>
      <c r="E86" s="16"/>
      <c r="F86" s="9"/>
    </row>
    <row r="87" spans="1:6" ht="12.75" hidden="1" customHeight="1" x14ac:dyDescent="0.2">
      <c r="A87" s="32"/>
      <c r="B87" s="56"/>
      <c r="C87" s="56"/>
      <c r="D87" s="55" t="e">
        <f t="shared" si="1"/>
        <v>#DIV/0!</v>
      </c>
      <c r="E87" s="16"/>
      <c r="F87" s="7"/>
    </row>
    <row r="88" spans="1:6" x14ac:dyDescent="0.2">
      <c r="A88" s="34" t="s">
        <v>52</v>
      </c>
      <c r="B88" s="57">
        <v>457.3</v>
      </c>
      <c r="C88" s="57">
        <v>8.1</v>
      </c>
      <c r="D88" s="55">
        <f t="shared" si="1"/>
        <v>1.7712661272687513E-2</v>
      </c>
      <c r="E88" s="16"/>
      <c r="F88" s="7"/>
    </row>
    <row r="89" spans="1:6" ht="28.5" customHeight="1" x14ac:dyDescent="0.2">
      <c r="A89" s="31" t="s">
        <v>46</v>
      </c>
      <c r="B89" s="57">
        <v>0</v>
      </c>
      <c r="C89" s="56">
        <v>0</v>
      </c>
      <c r="D89" s="55">
        <v>0</v>
      </c>
      <c r="E89" s="16"/>
      <c r="F89" s="7"/>
    </row>
    <row r="90" spans="1:6" x14ac:dyDescent="0.2">
      <c r="A90" s="34" t="s">
        <v>47</v>
      </c>
      <c r="B90" s="57">
        <v>0</v>
      </c>
      <c r="C90" s="57">
        <v>0</v>
      </c>
      <c r="D90" s="55">
        <v>0</v>
      </c>
      <c r="E90" s="16"/>
      <c r="F90" s="7"/>
    </row>
    <row r="91" spans="1:6" x14ac:dyDescent="0.2">
      <c r="A91" s="22" t="s">
        <v>32</v>
      </c>
      <c r="B91" s="57">
        <f>B44+B54+B56+B61+B70+B72+B80+B82+B88+B89+B90+B66+B81</f>
        <v>136652.40000000002</v>
      </c>
      <c r="C91" s="57">
        <f>C44+C54+C56+C61+C70+C72+C80+C82+C88+C89+C90+C66+C81</f>
        <v>24373.4</v>
      </c>
      <c r="D91" s="55">
        <f t="shared" si="1"/>
        <v>0.17836057032295077</v>
      </c>
      <c r="E91" s="16"/>
      <c r="F91" s="7"/>
    </row>
    <row r="92" spans="1:6" x14ac:dyDescent="0.2">
      <c r="A92" s="1"/>
      <c r="B92" s="29"/>
      <c r="C92" s="48"/>
      <c r="D92" s="1"/>
      <c r="E92" s="16"/>
      <c r="F92" s="8"/>
    </row>
    <row r="93" spans="1:6" x14ac:dyDescent="0.2">
      <c r="A93" s="28"/>
      <c r="B93" s="53"/>
      <c r="C93" s="48"/>
      <c r="D93" s="1"/>
      <c r="E93" s="16"/>
    </row>
    <row r="94" spans="1:6" x14ac:dyDescent="0.2">
      <c r="A94" s="1"/>
      <c r="B94" s="1"/>
      <c r="C94" s="48"/>
      <c r="D94" s="1"/>
      <c r="E94" s="1"/>
    </row>
    <row r="95" spans="1:6" x14ac:dyDescent="0.2">
      <c r="A95" s="1"/>
      <c r="B95" s="1"/>
      <c r="C95" s="48"/>
      <c r="D95" s="1"/>
      <c r="E95" s="1"/>
      <c r="F95" s="6"/>
    </row>
    <row r="96" spans="1:6" x14ac:dyDescent="0.2">
      <c r="A96" s="1"/>
      <c r="B96" s="1"/>
      <c r="C96" s="48"/>
      <c r="D96" s="1"/>
      <c r="E96" s="1"/>
      <c r="F96" s="1"/>
    </row>
    <row r="97" spans="1:6" x14ac:dyDescent="0.2">
      <c r="A97" s="1"/>
      <c r="B97" s="1"/>
      <c r="C97" s="48"/>
      <c r="D97" s="1"/>
      <c r="E97" s="1"/>
      <c r="F97" s="1"/>
    </row>
    <row r="98" spans="1:6" x14ac:dyDescent="0.2">
      <c r="A98" s="1"/>
      <c r="B98" s="1"/>
      <c r="C98" s="48"/>
      <c r="D98" s="1"/>
      <c r="E98" s="1"/>
      <c r="F98" s="1"/>
    </row>
    <row r="99" spans="1:6" x14ac:dyDescent="0.2">
      <c r="A99" s="1"/>
      <c r="B99" s="1"/>
      <c r="C99" s="48"/>
      <c r="D99" s="1"/>
      <c r="E99" s="1"/>
      <c r="F99" s="1"/>
    </row>
    <row r="100" spans="1:6" x14ac:dyDescent="0.2">
      <c r="B100" s="1"/>
      <c r="C100" s="48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3">
    <mergeCell ref="A37:E37"/>
    <mergeCell ref="A1:E1"/>
    <mergeCell ref="A38:D38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6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Валентина</cp:lastModifiedBy>
  <cp:lastPrinted>2022-05-31T04:51:44Z</cp:lastPrinted>
  <dcterms:created xsi:type="dcterms:W3CDTF">2006-10-17T05:37:57Z</dcterms:created>
  <dcterms:modified xsi:type="dcterms:W3CDTF">2022-05-31T04:51:47Z</dcterms:modified>
</cp:coreProperties>
</file>